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mfailid.intra.rmv\kasutajad\triin.soone\personal\EELARVE\2024\"/>
    </mc:Choice>
  </mc:AlternateContent>
  <bookViews>
    <workbookView xWindow="0" yWindow="0" windowWidth="19200" windowHeight="64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1" i="1"/>
  <c r="K22" i="1"/>
  <c r="D5" i="1" l="1"/>
  <c r="E5" i="1"/>
  <c r="C5" i="1"/>
  <c r="K6" i="1"/>
  <c r="F6" i="1"/>
  <c r="F22" i="1"/>
  <c r="F21" i="1"/>
  <c r="F23" i="1" l="1"/>
  <c r="K20" i="1"/>
  <c r="F20" i="1"/>
  <c r="K19" i="1"/>
  <c r="F19" i="1"/>
  <c r="K18" i="1"/>
  <c r="F18" i="1"/>
  <c r="J17" i="1"/>
  <c r="H17" i="1"/>
  <c r="F17" i="1"/>
  <c r="K16" i="1"/>
  <c r="F16" i="1"/>
  <c r="K15" i="1"/>
  <c r="F15" i="1"/>
  <c r="K14" i="1"/>
  <c r="F14" i="1"/>
  <c r="K13" i="1"/>
  <c r="F13" i="1"/>
  <c r="J12" i="1"/>
  <c r="F12" i="1"/>
  <c r="K11" i="1"/>
  <c r="F11" i="1"/>
  <c r="K10" i="1"/>
  <c r="F10" i="1"/>
  <c r="K9" i="1"/>
  <c r="F9" i="1"/>
  <c r="I8" i="1"/>
  <c r="I5" i="1" s="1"/>
  <c r="E8" i="1"/>
  <c r="C8" i="1"/>
  <c r="K7" i="1"/>
  <c r="F7" i="1"/>
  <c r="F8" i="1" l="1"/>
  <c r="F5" i="1"/>
  <c r="J8" i="1"/>
  <c r="J5" i="1" s="1"/>
  <c r="K17" i="1"/>
  <c r="K12" i="1"/>
  <c r="H8" i="1"/>
  <c r="H5" i="1" s="1"/>
  <c r="K8" i="1" l="1"/>
  <c r="K5" i="1"/>
</calcChain>
</file>

<file path=xl/sharedStrings.xml><?xml version="1.0" encoding="utf-8"?>
<sst xmlns="http://schemas.openxmlformats.org/spreadsheetml/2006/main" count="31" uniqueCount="29">
  <si>
    <t xml:space="preserve">Eesti Lastekirjanduse Keskuse 2024. aasta eelarve </t>
  </si>
  <si>
    <t>TULUD</t>
  </si>
  <si>
    <t>KOKKU</t>
  </si>
  <si>
    <t>Arendamine</t>
  </si>
  <si>
    <t>Populariseerimine</t>
  </si>
  <si>
    <t>Rahvusvahelistumine</t>
  </si>
  <si>
    <t>PERSONALIKULUD</t>
  </si>
  <si>
    <t>MAJANDAMISKULUD</t>
  </si>
  <si>
    <t>Administreerimiskulud</t>
  </si>
  <si>
    <t>Lähetus</t>
  </si>
  <si>
    <t>Koolitus</t>
  </si>
  <si>
    <t>Ruumide kulud</t>
  </si>
  <si>
    <t>IKT kulud ja seadmed</t>
  </si>
  <si>
    <t>Inventari kulud</t>
  </si>
  <si>
    <t>Tervishoiu kulud</t>
  </si>
  <si>
    <t>Teavikud ja kunstiesemed</t>
  </si>
  <si>
    <t>Õppevahendid</t>
  </si>
  <si>
    <t>Ürituste korraldamine</t>
  </si>
  <si>
    <t>Tervise edendamine</t>
  </si>
  <si>
    <t>IN06R025</t>
  </si>
  <si>
    <t>Investeering/teavikud</t>
  </si>
  <si>
    <t>SE000028</t>
  </si>
  <si>
    <t>VAHENDID RKASele</t>
  </si>
  <si>
    <t>Triin Soone</t>
  </si>
  <si>
    <t>keskuse direktor</t>
  </si>
  <si>
    <t>Käibemaks</t>
  </si>
  <si>
    <t>RKASe käibemaks</t>
  </si>
  <si>
    <t>Sotsiaaltoetus (õpetaja auhind)</t>
  </si>
  <si>
    <t>Kinnitatud direktori käskkirjaga nr 1-1/2, 29. jaanuaril 2024. 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</si>
</sst>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" fillId="4" borderId="13" xfId="0" applyNumberFormat="1" applyFont="1" applyFill="1" applyBorder="1"/>
    <xf numFmtId="4" fontId="1" fillId="4" borderId="14" xfId="0" applyNumberFormat="1" applyFont="1" applyFill="1" applyBorder="1"/>
    <xf numFmtId="3" fontId="1" fillId="4" borderId="13" xfId="0" applyNumberFormat="1" applyFont="1" applyFill="1" applyBorder="1"/>
    <xf numFmtId="3" fontId="1" fillId="4" borderId="15" xfId="0" applyNumberFormat="1" applyFont="1" applyFill="1" applyBorder="1"/>
    <xf numFmtId="4" fontId="1" fillId="2" borderId="0" xfId="0" applyNumberFormat="1" applyFont="1" applyFill="1"/>
    <xf numFmtId="1" fontId="1" fillId="3" borderId="13" xfId="0" applyNumberFormat="1" applyFont="1" applyFill="1" applyBorder="1"/>
    <xf numFmtId="4" fontId="1" fillId="3" borderId="14" xfId="0" applyNumberFormat="1" applyFont="1" applyFill="1" applyBorder="1"/>
    <xf numFmtId="3" fontId="1" fillId="3" borderId="13" xfId="0" applyNumberFormat="1" applyFont="1" applyFill="1" applyBorder="1"/>
    <xf numFmtId="3" fontId="1" fillId="3" borderId="16" xfId="0" applyNumberFormat="1" applyFont="1" applyFill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1" fillId="3" borderId="17" xfId="0" applyNumberFormat="1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0" borderId="13" xfId="0" applyNumberFormat="1" applyFont="1" applyFill="1" applyBorder="1"/>
    <xf numFmtId="3" fontId="2" fillId="0" borderId="16" xfId="0" applyNumberFormat="1" applyFont="1" applyFill="1" applyBorder="1"/>
    <xf numFmtId="3" fontId="2" fillId="0" borderId="14" xfId="0" applyNumberFormat="1" applyFont="1" applyFill="1" applyBorder="1"/>
    <xf numFmtId="3" fontId="2" fillId="0" borderId="15" xfId="0" applyNumberFormat="1" applyFont="1" applyFill="1" applyBorder="1"/>
    <xf numFmtId="3" fontId="1" fillId="0" borderId="11" xfId="0" applyNumberFormat="1" applyFont="1" applyFill="1" applyBorder="1"/>
    <xf numFmtId="3" fontId="1" fillId="2" borderId="15" xfId="0" applyNumberFormat="1" applyFont="1" applyFill="1" applyBorder="1"/>
    <xf numFmtId="4" fontId="2" fillId="2" borderId="0" xfId="0" applyNumberFormat="1" applyFont="1" applyFill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7" xfId="0" applyFont="1" applyFill="1" applyBorder="1"/>
    <xf numFmtId="3" fontId="2" fillId="0" borderId="17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3" xfId="0" applyNumberFormat="1" applyFont="1" applyFill="1" applyBorder="1"/>
    <xf numFmtId="3" fontId="2" fillId="2" borderId="16" xfId="0" applyNumberFormat="1" applyFont="1" applyFill="1" applyBorder="1"/>
    <xf numFmtId="3" fontId="2" fillId="2" borderId="14" xfId="0" applyNumberFormat="1" applyFont="1" applyFill="1" applyBorder="1"/>
    <xf numFmtId="3" fontId="2" fillId="2" borderId="17" xfId="0" applyNumberFormat="1" applyFont="1" applyFill="1" applyBorder="1"/>
    <xf numFmtId="0" fontId="2" fillId="2" borderId="0" xfId="0" applyFont="1" applyFill="1"/>
    <xf numFmtId="0" fontId="1" fillId="3" borderId="18" xfId="0" applyFont="1" applyFill="1" applyBorder="1"/>
    <xf numFmtId="0" fontId="1" fillId="3" borderId="19" xfId="0" applyFont="1" applyFill="1" applyBorder="1"/>
    <xf numFmtId="3" fontId="1" fillId="3" borderId="18" xfId="0" applyNumberFormat="1" applyFont="1" applyFill="1" applyBorder="1"/>
    <xf numFmtId="3" fontId="1" fillId="3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1" xfId="0" applyNumberFormat="1" applyFont="1" applyFill="1" applyBorder="1"/>
    <xf numFmtId="3" fontId="1" fillId="3" borderId="23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3" fontId="2" fillId="2" borderId="0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5" xfId="0" applyFont="1" applyFill="1" applyBorder="1"/>
    <xf numFmtId="3" fontId="1" fillId="3" borderId="24" xfId="0" applyNumberFormat="1" applyFont="1" applyFill="1" applyBorder="1"/>
    <xf numFmtId="3" fontId="1" fillId="3" borderId="26" xfId="0" applyNumberFormat="1" applyFont="1" applyFill="1" applyBorder="1"/>
    <xf numFmtId="3" fontId="1" fillId="3" borderId="25" xfId="0" applyNumberFormat="1" applyFont="1" applyFill="1" applyBorder="1"/>
    <xf numFmtId="3" fontId="1" fillId="0" borderId="22" xfId="0" applyNumberFormat="1" applyFont="1" applyFill="1" applyBorder="1"/>
    <xf numFmtId="3" fontId="1" fillId="3" borderId="27" xfId="0" applyNumberFormat="1" applyFont="1" applyFill="1" applyBorder="1"/>
    <xf numFmtId="3" fontId="1" fillId="0" borderId="0" xfId="0" applyNumberFormat="1" applyFont="1" applyFill="1"/>
    <xf numFmtId="3" fontId="1" fillId="0" borderId="11" xfId="0" applyNumberFormat="1" applyFont="1" applyFill="1" applyBorder="1" applyAlignment="1">
      <alignment horizontal="center"/>
    </xf>
    <xf numFmtId="3" fontId="2" fillId="0" borderId="11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in.soone/personal/EELARVE/2021/ELK-2021%20eelarve%20tabel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20"/>
      <sheetName val="2020-muudetud"/>
      <sheetName val="töötasu"/>
      <sheetName val="töötasu-uus"/>
      <sheetName val="teenused-lühike"/>
      <sheetName val="teenused-lühike-uus"/>
      <sheetName val="teenused-detail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6">
          <cell r="I26">
            <v>0</v>
          </cell>
          <cell r="K26">
            <v>0</v>
          </cell>
        </row>
        <row r="52">
          <cell r="I52">
            <v>0</v>
          </cell>
          <cell r="K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06" workbookViewId="0">
      <selection activeCell="M4" sqref="M4"/>
    </sheetView>
  </sheetViews>
  <sheetFormatPr defaultColWidth="8.54296875" defaultRowHeight="12" x14ac:dyDescent="0.3"/>
  <cols>
    <col min="1" max="1" width="7.7265625" style="46" customWidth="1"/>
    <col min="2" max="2" width="22.6328125" style="46" bestFit="1" customWidth="1"/>
    <col min="3" max="3" width="9.453125" style="58" customWidth="1"/>
    <col min="4" max="4" width="8.26953125" style="58" customWidth="1"/>
    <col min="5" max="5" width="7.54296875" style="58" customWidth="1"/>
    <col min="6" max="6" width="7.81640625" style="58" customWidth="1"/>
    <col min="7" max="7" width="2.1796875" style="76" customWidth="1"/>
    <col min="8" max="8" width="10.7265625" style="46" bestFit="1" customWidth="1"/>
    <col min="9" max="9" width="11" style="46" customWidth="1"/>
    <col min="10" max="10" width="10.1796875" style="46" customWidth="1"/>
    <col min="11" max="11" width="9.81640625" style="46" bestFit="1" customWidth="1"/>
    <col min="12" max="12" width="9.453125" style="46" bestFit="1" customWidth="1"/>
    <col min="13" max="16384" width="8.54296875" style="46"/>
  </cols>
  <sheetData>
    <row r="1" spans="1:11" s="1" customFormat="1" x14ac:dyDescent="0.3">
      <c r="A1" s="1" t="s">
        <v>0</v>
      </c>
      <c r="C1" s="2"/>
      <c r="D1" s="2"/>
      <c r="E1" s="2"/>
      <c r="F1" s="2"/>
      <c r="G1" s="72"/>
    </row>
    <row r="2" spans="1:11" s="1" customFormat="1" ht="12.5" thickBot="1" x14ac:dyDescent="0.35">
      <c r="A2" s="1" t="s">
        <v>28</v>
      </c>
      <c r="C2" s="2"/>
      <c r="D2" s="2"/>
      <c r="E2" s="2"/>
      <c r="F2" s="2"/>
      <c r="G2" s="72"/>
    </row>
    <row r="3" spans="1:11" s="1" customFormat="1" ht="12.5" thickBot="1" x14ac:dyDescent="0.35">
      <c r="C3" s="59" t="s">
        <v>1</v>
      </c>
      <c r="D3" s="60"/>
      <c r="E3" s="60"/>
      <c r="F3" s="61"/>
      <c r="G3" s="72"/>
      <c r="H3" s="62"/>
      <c r="I3" s="63"/>
      <c r="J3" s="63"/>
      <c r="K3" s="64"/>
    </row>
    <row r="4" spans="1:11" s="12" customFormat="1" ht="24" x14ac:dyDescent="0.3">
      <c r="A4" s="3"/>
      <c r="B4" s="4"/>
      <c r="C4" s="5">
        <v>20</v>
      </c>
      <c r="D4" s="6">
        <v>10</v>
      </c>
      <c r="E4" s="7">
        <v>44</v>
      </c>
      <c r="F4" s="8" t="s">
        <v>2</v>
      </c>
      <c r="G4" s="73"/>
      <c r="H4" s="9" t="s">
        <v>3</v>
      </c>
      <c r="I4" s="10" t="s">
        <v>4</v>
      </c>
      <c r="J4" s="10" t="s">
        <v>5</v>
      </c>
      <c r="K4" s="11" t="s">
        <v>2</v>
      </c>
    </row>
    <row r="5" spans="1:11" s="17" customFormat="1" x14ac:dyDescent="0.3">
      <c r="A5" s="13"/>
      <c r="B5" s="14" t="s">
        <v>2</v>
      </c>
      <c r="C5" s="15">
        <f>C6+C7+C8+C20+C21+C22+C23</f>
        <v>928426</v>
      </c>
      <c r="D5" s="15">
        <f t="shared" ref="D5:E5" si="0">D6+D7+D8+D20+D21+D22+D23</f>
        <v>69098</v>
      </c>
      <c r="E5" s="15">
        <f t="shared" si="0"/>
        <v>44000</v>
      </c>
      <c r="F5" s="16">
        <f>C5+D5+E5</f>
        <v>1041524</v>
      </c>
      <c r="G5" s="33"/>
      <c r="H5" s="15">
        <f>H6+H7+H8+H20+H21+H22+H23</f>
        <v>309653</v>
      </c>
      <c r="I5" s="15">
        <f t="shared" ref="I5:J5" si="1">I6+I7+I8+I20+I21+I22+I23</f>
        <v>488137</v>
      </c>
      <c r="J5" s="15">
        <f t="shared" si="1"/>
        <v>243734</v>
      </c>
      <c r="K5" s="16">
        <f>H5+I5+J5</f>
        <v>1041524</v>
      </c>
    </row>
    <row r="6" spans="1:11" s="17" customFormat="1" x14ac:dyDescent="0.3">
      <c r="A6" s="20">
        <v>41</v>
      </c>
      <c r="B6" s="19" t="s">
        <v>27</v>
      </c>
      <c r="C6" s="20">
        <v>7000</v>
      </c>
      <c r="D6" s="21">
        <v>0</v>
      </c>
      <c r="E6" s="22">
        <v>0</v>
      </c>
      <c r="F6" s="23">
        <f>C6+D6+E6</f>
        <v>7000</v>
      </c>
      <c r="G6" s="33"/>
      <c r="H6" s="20">
        <v>0</v>
      </c>
      <c r="I6" s="21">
        <v>7000</v>
      </c>
      <c r="J6" s="21">
        <v>0</v>
      </c>
      <c r="K6" s="23">
        <f>H6+I6+J6</f>
        <v>7000</v>
      </c>
    </row>
    <row r="7" spans="1:11" s="17" customFormat="1" x14ac:dyDescent="0.3">
      <c r="A7" s="18">
        <v>50</v>
      </c>
      <c r="B7" s="19" t="s">
        <v>6</v>
      </c>
      <c r="C7" s="20">
        <v>520970</v>
      </c>
      <c r="D7" s="21">
        <v>0</v>
      </c>
      <c r="E7" s="22">
        <v>13300</v>
      </c>
      <c r="F7" s="23">
        <f>C7+D7+E7</f>
        <v>534270</v>
      </c>
      <c r="G7" s="33"/>
      <c r="H7" s="20">
        <v>176866</v>
      </c>
      <c r="I7" s="24">
        <v>259466</v>
      </c>
      <c r="J7" s="24">
        <v>97938</v>
      </c>
      <c r="K7" s="23">
        <f>SUM(H7:J7)</f>
        <v>534270</v>
      </c>
    </row>
    <row r="8" spans="1:11" s="1" customFormat="1" x14ac:dyDescent="0.3">
      <c r="A8" s="25">
        <v>55</v>
      </c>
      <c r="B8" s="26" t="s">
        <v>7</v>
      </c>
      <c r="C8" s="20">
        <f>C9+C10+C11+C12+C13+C14+C15+C16+C17+C18+C19</f>
        <v>163377</v>
      </c>
      <c r="D8" s="20">
        <v>0</v>
      </c>
      <c r="E8" s="22">
        <f t="shared" ref="E8" si="2">E9+E10+E11+E12+E13+E14+E15+E16+E17+E18</f>
        <v>30700</v>
      </c>
      <c r="F8" s="23">
        <f>C8+D8+E8</f>
        <v>194077</v>
      </c>
      <c r="G8" s="33"/>
      <c r="H8" s="20">
        <f>H9+H10+H11+H12+H13+H14+H15+H16+H17+H18+H19</f>
        <v>36728</v>
      </c>
      <c r="I8" s="20">
        <f t="shared" ref="I8:J8" si="3">I9+I10+I11+I12+I13+I14+I15+I16+I17+I18+I19</f>
        <v>107612</v>
      </c>
      <c r="J8" s="20">
        <f t="shared" si="3"/>
        <v>49737</v>
      </c>
      <c r="K8" s="23">
        <f t="shared" ref="K8:K23" si="4">SUM(H8:J8)</f>
        <v>194077</v>
      </c>
    </row>
    <row r="9" spans="1:11" s="35" customFormat="1" x14ac:dyDescent="0.3">
      <c r="A9" s="27">
        <v>5500</v>
      </c>
      <c r="B9" s="28" t="s">
        <v>8</v>
      </c>
      <c r="C9" s="29">
        <v>29160</v>
      </c>
      <c r="D9" s="30">
        <v>0</v>
      </c>
      <c r="E9" s="31">
        <v>0</v>
      </c>
      <c r="F9" s="32">
        <f>C9+D9+E9</f>
        <v>29160</v>
      </c>
      <c r="G9" s="33"/>
      <c r="H9" s="29">
        <v>9720</v>
      </c>
      <c r="I9" s="30">
        <v>9720</v>
      </c>
      <c r="J9" s="30">
        <v>9720</v>
      </c>
      <c r="K9" s="34">
        <f t="shared" si="4"/>
        <v>29160</v>
      </c>
    </row>
    <row r="10" spans="1:11" s="1" customFormat="1" x14ac:dyDescent="0.3">
      <c r="A10" s="36">
        <v>5503</v>
      </c>
      <c r="B10" s="37" t="s">
        <v>9</v>
      </c>
      <c r="C10" s="29">
        <v>23000</v>
      </c>
      <c r="D10" s="30">
        <v>0</v>
      </c>
      <c r="E10" s="31">
        <v>0</v>
      </c>
      <c r="F10" s="32">
        <f t="shared" ref="F10:F23" si="5">C10+D10+E10</f>
        <v>23000</v>
      </c>
      <c r="G10" s="33"/>
      <c r="H10" s="36">
        <v>2300</v>
      </c>
      <c r="I10" s="38">
        <v>2300</v>
      </c>
      <c r="J10" s="38">
        <v>18400</v>
      </c>
      <c r="K10" s="34">
        <f t="shared" si="4"/>
        <v>23000</v>
      </c>
    </row>
    <row r="11" spans="1:11" s="1" customFormat="1" x14ac:dyDescent="0.3">
      <c r="A11" s="36">
        <v>5504</v>
      </c>
      <c r="B11" s="37" t="s">
        <v>10</v>
      </c>
      <c r="C11" s="29">
        <v>5700</v>
      </c>
      <c r="D11" s="30">
        <v>0</v>
      </c>
      <c r="E11" s="31">
        <v>0</v>
      </c>
      <c r="F11" s="32">
        <f t="shared" si="5"/>
        <v>5700</v>
      </c>
      <c r="G11" s="33"/>
      <c r="H11" s="36">
        <v>1800</v>
      </c>
      <c r="I11" s="38">
        <v>3000</v>
      </c>
      <c r="J11" s="38">
        <v>900</v>
      </c>
      <c r="K11" s="34">
        <f t="shared" si="4"/>
        <v>5700</v>
      </c>
    </row>
    <row r="12" spans="1:11" s="1" customFormat="1" x14ac:dyDescent="0.3">
      <c r="A12" s="36">
        <v>5511</v>
      </c>
      <c r="B12" s="37" t="s">
        <v>11</v>
      </c>
      <c r="C12" s="29">
        <v>900</v>
      </c>
      <c r="D12" s="30">
        <v>0</v>
      </c>
      <c r="E12" s="31">
        <v>0</v>
      </c>
      <c r="F12" s="32">
        <f t="shared" si="5"/>
        <v>900</v>
      </c>
      <c r="G12" s="33"/>
      <c r="H12" s="36">
        <v>630</v>
      </c>
      <c r="I12" s="38">
        <v>270</v>
      </c>
      <c r="J12" s="38">
        <f>'[1]teenused-detailne'!K26</f>
        <v>0</v>
      </c>
      <c r="K12" s="34">
        <f t="shared" si="4"/>
        <v>900</v>
      </c>
    </row>
    <row r="13" spans="1:11" s="1" customFormat="1" x14ac:dyDescent="0.3">
      <c r="A13" s="36">
        <v>5514</v>
      </c>
      <c r="B13" s="37" t="s">
        <v>12</v>
      </c>
      <c r="C13" s="29">
        <v>16011</v>
      </c>
      <c r="D13" s="30">
        <v>0</v>
      </c>
      <c r="E13" s="31">
        <v>600</v>
      </c>
      <c r="F13" s="32">
        <f t="shared" si="5"/>
        <v>16611</v>
      </c>
      <c r="G13" s="33"/>
      <c r="H13" s="29">
        <v>5537</v>
      </c>
      <c r="I13" s="39">
        <v>5537</v>
      </c>
      <c r="J13" s="39">
        <v>5537</v>
      </c>
      <c r="K13" s="34">
        <f t="shared" si="4"/>
        <v>16611</v>
      </c>
    </row>
    <row r="14" spans="1:11" s="1" customFormat="1" x14ac:dyDescent="0.3">
      <c r="A14" s="36">
        <v>5515</v>
      </c>
      <c r="B14" s="37" t="s">
        <v>13</v>
      </c>
      <c r="C14" s="29">
        <v>5120</v>
      </c>
      <c r="D14" s="30">
        <v>0</v>
      </c>
      <c r="E14" s="31">
        <v>5500</v>
      </c>
      <c r="F14" s="32">
        <f t="shared" si="5"/>
        <v>10620</v>
      </c>
      <c r="G14" s="33"/>
      <c r="H14" s="29">
        <v>3540</v>
      </c>
      <c r="I14" s="39">
        <v>3540</v>
      </c>
      <c r="J14" s="39">
        <v>3540</v>
      </c>
      <c r="K14" s="34">
        <f t="shared" si="4"/>
        <v>10620</v>
      </c>
    </row>
    <row r="15" spans="1:11" s="1" customFormat="1" x14ac:dyDescent="0.3">
      <c r="A15" s="36">
        <v>5522</v>
      </c>
      <c r="B15" s="37" t="s">
        <v>14</v>
      </c>
      <c r="C15" s="29">
        <v>3800</v>
      </c>
      <c r="D15" s="30">
        <v>0</v>
      </c>
      <c r="E15" s="31">
        <v>0</v>
      </c>
      <c r="F15" s="32">
        <f t="shared" si="5"/>
        <v>3800</v>
      </c>
      <c r="G15" s="33"/>
      <c r="H15" s="29">
        <v>1200</v>
      </c>
      <c r="I15" s="39">
        <v>2000</v>
      </c>
      <c r="J15" s="39">
        <v>600</v>
      </c>
      <c r="K15" s="34">
        <f t="shared" si="4"/>
        <v>3800</v>
      </c>
    </row>
    <row r="16" spans="1:11" s="1" customFormat="1" x14ac:dyDescent="0.3">
      <c r="A16" s="36">
        <v>5523</v>
      </c>
      <c r="B16" s="37" t="s">
        <v>15</v>
      </c>
      <c r="C16" s="29">
        <v>4600</v>
      </c>
      <c r="D16" s="30">
        <v>0</v>
      </c>
      <c r="E16" s="31">
        <v>0</v>
      </c>
      <c r="F16" s="32">
        <f t="shared" si="5"/>
        <v>4600</v>
      </c>
      <c r="G16" s="33"/>
      <c r="H16" s="29">
        <v>920</v>
      </c>
      <c r="I16" s="39">
        <v>2760</v>
      </c>
      <c r="J16" s="39">
        <v>920</v>
      </c>
      <c r="K16" s="34">
        <f t="shared" si="4"/>
        <v>4600</v>
      </c>
    </row>
    <row r="17" spans="1:11" s="1" customFormat="1" x14ac:dyDescent="0.3">
      <c r="A17" s="36">
        <v>5524</v>
      </c>
      <c r="B17" s="37" t="s">
        <v>16</v>
      </c>
      <c r="C17" s="29">
        <v>2000</v>
      </c>
      <c r="D17" s="30">
        <v>0</v>
      </c>
      <c r="E17" s="31">
        <v>0</v>
      </c>
      <c r="F17" s="32">
        <f t="shared" si="5"/>
        <v>2000</v>
      </c>
      <c r="G17" s="33"/>
      <c r="H17" s="29">
        <f>'[1]teenused-detailne'!I52</f>
        <v>0</v>
      </c>
      <c r="I17" s="39">
        <v>2000</v>
      </c>
      <c r="J17" s="39">
        <f>'[1]teenused-detailne'!K52</f>
        <v>0</v>
      </c>
      <c r="K17" s="34">
        <f t="shared" si="4"/>
        <v>2000</v>
      </c>
    </row>
    <row r="18" spans="1:11" s="1" customFormat="1" x14ac:dyDescent="0.3">
      <c r="A18" s="36">
        <v>5525</v>
      </c>
      <c r="B18" s="37" t="s">
        <v>17</v>
      </c>
      <c r="C18" s="29">
        <v>67006</v>
      </c>
      <c r="D18" s="30">
        <v>0</v>
      </c>
      <c r="E18" s="31">
        <v>24600</v>
      </c>
      <c r="F18" s="32">
        <f t="shared" si="5"/>
        <v>91606</v>
      </c>
      <c r="G18" s="33"/>
      <c r="H18" s="29">
        <v>9161</v>
      </c>
      <c r="I18" s="30">
        <v>73285</v>
      </c>
      <c r="J18" s="30">
        <v>9160</v>
      </c>
      <c r="K18" s="34">
        <f t="shared" si="4"/>
        <v>91606</v>
      </c>
    </row>
    <row r="19" spans="1:11" x14ac:dyDescent="0.3">
      <c r="A19" s="40">
        <v>5540</v>
      </c>
      <c r="B19" s="41" t="s">
        <v>18</v>
      </c>
      <c r="C19" s="42">
        <v>6080</v>
      </c>
      <c r="D19" s="43">
        <v>0</v>
      </c>
      <c r="E19" s="44">
        <v>0</v>
      </c>
      <c r="F19" s="32">
        <f t="shared" si="5"/>
        <v>6080</v>
      </c>
      <c r="G19" s="74"/>
      <c r="H19" s="42">
        <v>1920</v>
      </c>
      <c r="I19" s="45">
        <v>3200</v>
      </c>
      <c r="J19" s="45">
        <v>960</v>
      </c>
      <c r="K19" s="34">
        <f t="shared" si="4"/>
        <v>6080</v>
      </c>
    </row>
    <row r="20" spans="1:11" s="1" customFormat="1" x14ac:dyDescent="0.3">
      <c r="A20" s="25" t="s">
        <v>19</v>
      </c>
      <c r="B20" s="26" t="s">
        <v>20</v>
      </c>
      <c r="C20" s="20">
        <v>23000</v>
      </c>
      <c r="D20" s="21">
        <v>0</v>
      </c>
      <c r="E20" s="22">
        <v>0</v>
      </c>
      <c r="F20" s="23">
        <f t="shared" si="5"/>
        <v>23000</v>
      </c>
      <c r="G20" s="33"/>
      <c r="H20" s="20">
        <v>4600</v>
      </c>
      <c r="I20" s="24">
        <v>13800</v>
      </c>
      <c r="J20" s="24">
        <v>4600</v>
      </c>
      <c r="K20" s="23">
        <f t="shared" si="4"/>
        <v>23000</v>
      </c>
    </row>
    <row r="21" spans="1:11" s="1" customFormat="1" x14ac:dyDescent="0.3">
      <c r="A21" s="65"/>
      <c r="B21" s="66" t="s">
        <v>25</v>
      </c>
      <c r="C21" s="67">
        <v>0</v>
      </c>
      <c r="D21" s="68">
        <v>22000</v>
      </c>
      <c r="E21" s="69">
        <v>0</v>
      </c>
      <c r="F21" s="23">
        <f t="shared" si="5"/>
        <v>22000</v>
      </c>
      <c r="G21" s="70"/>
      <c r="H21" s="67">
        <v>4400</v>
      </c>
      <c r="I21" s="71">
        <v>13200</v>
      </c>
      <c r="J21" s="71">
        <v>4400</v>
      </c>
      <c r="K21" s="23">
        <f t="shared" si="4"/>
        <v>22000</v>
      </c>
    </row>
    <row r="22" spans="1:11" s="1" customFormat="1" x14ac:dyDescent="0.3">
      <c r="A22" s="65" t="s">
        <v>21</v>
      </c>
      <c r="B22" s="66" t="s">
        <v>22</v>
      </c>
      <c r="C22" s="67">
        <v>214079</v>
      </c>
      <c r="D22" s="68">
        <v>0</v>
      </c>
      <c r="E22" s="69">
        <v>0</v>
      </c>
      <c r="F22" s="23">
        <f t="shared" si="5"/>
        <v>214079</v>
      </c>
      <c r="G22" s="70"/>
      <c r="H22" s="67">
        <v>71360</v>
      </c>
      <c r="I22" s="71">
        <v>71360</v>
      </c>
      <c r="J22" s="71">
        <v>71359</v>
      </c>
      <c r="K22" s="23">
        <f t="shared" si="4"/>
        <v>214079</v>
      </c>
    </row>
    <row r="23" spans="1:11" s="1" customFormat="1" ht="12.5" thickBot="1" x14ac:dyDescent="0.35">
      <c r="A23" s="47"/>
      <c r="B23" s="48" t="s">
        <v>26</v>
      </c>
      <c r="C23" s="49">
        <v>0</v>
      </c>
      <c r="D23" s="50">
        <v>47098</v>
      </c>
      <c r="E23" s="51">
        <v>0</v>
      </c>
      <c r="F23" s="52">
        <f t="shared" si="5"/>
        <v>47098</v>
      </c>
      <c r="G23" s="70"/>
      <c r="H23" s="49">
        <v>15699</v>
      </c>
      <c r="I23" s="53">
        <v>15699</v>
      </c>
      <c r="J23" s="53">
        <v>15700</v>
      </c>
      <c r="K23" s="52">
        <f t="shared" si="4"/>
        <v>47098</v>
      </c>
    </row>
    <row r="24" spans="1:11" s="54" customFormat="1" x14ac:dyDescent="0.3">
      <c r="B24" s="55"/>
      <c r="C24" s="56"/>
      <c r="D24" s="56"/>
      <c r="E24" s="57"/>
      <c r="F24" s="57"/>
      <c r="G24" s="75"/>
    </row>
    <row r="25" spans="1:11" s="54" customFormat="1" x14ac:dyDescent="0.3">
      <c r="B25" s="54" t="s">
        <v>23</v>
      </c>
      <c r="C25" s="57"/>
      <c r="D25" s="57"/>
      <c r="E25" s="57"/>
      <c r="F25" s="57"/>
      <c r="G25" s="75"/>
    </row>
    <row r="26" spans="1:11" s="54" customFormat="1" x14ac:dyDescent="0.3">
      <c r="B26" s="54" t="s">
        <v>24</v>
      </c>
      <c r="C26" s="57"/>
      <c r="D26" s="57"/>
      <c r="E26" s="57"/>
      <c r="F26" s="57"/>
      <c r="G26" s="75"/>
    </row>
    <row r="27" spans="1:11" s="54" customFormat="1" x14ac:dyDescent="0.3">
      <c r="C27" s="57"/>
      <c r="D27" s="57"/>
      <c r="E27" s="57"/>
      <c r="F27" s="57"/>
      <c r="G27" s="75"/>
    </row>
    <row r="28" spans="1:11" s="54" customFormat="1" x14ac:dyDescent="0.3">
      <c r="C28" s="57"/>
      <c r="D28" s="57"/>
      <c r="E28" s="57"/>
      <c r="F28" s="57"/>
      <c r="G28" s="75"/>
    </row>
    <row r="29" spans="1:11" s="54" customFormat="1" x14ac:dyDescent="0.3">
      <c r="C29" s="57"/>
      <c r="D29" s="57"/>
      <c r="E29" s="57"/>
      <c r="F29" s="57"/>
      <c r="G29" s="75"/>
    </row>
    <row r="30" spans="1:11" s="54" customFormat="1" x14ac:dyDescent="0.3">
      <c r="C30" s="57"/>
      <c r="D30" s="57"/>
      <c r="E30" s="57"/>
      <c r="F30" s="57"/>
      <c r="G30" s="75"/>
    </row>
    <row r="31" spans="1:11" s="54" customFormat="1" x14ac:dyDescent="0.3">
      <c r="C31" s="57"/>
      <c r="D31" s="57"/>
      <c r="E31" s="57"/>
      <c r="F31" s="57"/>
      <c r="G31" s="75"/>
    </row>
  </sheetData>
  <mergeCells count="2">
    <mergeCell ref="C3:F3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 Soone</dc:creator>
  <cp:lastModifiedBy>Triin Soone</cp:lastModifiedBy>
  <dcterms:created xsi:type="dcterms:W3CDTF">2024-01-29T08:19:46Z</dcterms:created>
  <dcterms:modified xsi:type="dcterms:W3CDTF">2024-01-30T11:44:39Z</dcterms:modified>
</cp:coreProperties>
</file>